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05" activeTab="1"/>
  </bookViews>
  <sheets>
    <sheet name="DU TOAN QUI 1-15" sheetId="1" r:id="rId1"/>
    <sheet name="QUYET TOAN NAM 2014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<sst xmlns="http://schemas.openxmlformats.org/spreadsheetml/2006/main" count="77" uniqueCount="64">
  <si>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COÂNG ÑOAØN TOÅNG COÂNG TY CAÁP NÖÔÙC SAØI GOØN</t>
  </si>
  <si>
    <t xml:space="preserve">Muïc
 </t>
  </si>
  <si>
    <t xml:space="preserve">Noäi dung
</t>
  </si>
  <si>
    <t>QUYÙ 1</t>
  </si>
  <si>
    <t>QUYÙ 2</t>
  </si>
  <si>
    <t>QUYÙ 3</t>
  </si>
  <si>
    <t xml:space="preserve">A- PHAÀN THU </t>
  </si>
  <si>
    <t>I</t>
  </si>
  <si>
    <t xml:space="preserve"> Kinh phí coâng ñoøan</t>
  </si>
  <si>
    <t>II</t>
  </si>
  <si>
    <t xml:space="preserve"> Ñoaøn phí coâng ñoøan</t>
  </si>
  <si>
    <t>III</t>
  </si>
  <si>
    <t xml:space="preserve">Caùc khoaûn thu khaùc </t>
  </si>
  <si>
    <t>Coäng thu</t>
  </si>
  <si>
    <t>IV</t>
  </si>
  <si>
    <t>Kinh phí caáp treân caáp</t>
  </si>
  <si>
    <t>V</t>
  </si>
  <si>
    <t>Soá dö ñaàu kyø</t>
  </si>
  <si>
    <t>A-TOÅNG THU</t>
  </si>
  <si>
    <t xml:space="preserve">B- PHAÀN CHI </t>
  </si>
  <si>
    <t>Chi phí haønh chaùnh</t>
  </si>
  <si>
    <t>Hoïat ñoäng phong traøo</t>
  </si>
  <si>
    <t>VI</t>
  </si>
  <si>
    <t>Caùc khoûan chi khaùc</t>
  </si>
  <si>
    <t>Coäng chi</t>
  </si>
  <si>
    <t>VII</t>
  </si>
  <si>
    <t>Noäp caáp quaûn lyù tröïc tieáp</t>
  </si>
  <si>
    <t>B-TOÅNG CHI</t>
  </si>
  <si>
    <t xml:space="preserve">  </t>
  </si>
  <si>
    <t>Keá toaùn coâng ñoaøn</t>
  </si>
  <si>
    <t>TOÅNG COÄNG</t>
  </si>
  <si>
    <t>COÂNG ÑOAØN CTY TNHH MTV CAÁP NÖÔÙC TRUNG AN</t>
  </si>
  <si>
    <t>COÂNG ÑOAØN TOÅNG COÂNG TY CAÁP NÖÔÙC SAØI GOØN - TNHH MTV</t>
  </si>
  <si>
    <t>COÂNG ÑOAØN COÂNG TY TNHH MTV CAÁP NÖÔÙC TRUNG AN</t>
  </si>
  <si>
    <t>QUYÙ 4</t>
  </si>
  <si>
    <t>Nguïy Kim Bích thuûy</t>
  </si>
  <si>
    <t>Löông, PCCB chuyeân traùch</t>
  </si>
  <si>
    <t>PCCB khoâng chuyeân traùch</t>
  </si>
  <si>
    <t>Thaêm hoûi caùn boä, ÑV</t>
  </si>
  <si>
    <t>C- SOÁ DÖ CUOÁI KYØ(A-B)</t>
  </si>
  <si>
    <t>Thu TGNH nhaäp quyõ TM, Tham quan Du lòch</t>
  </si>
  <si>
    <t>Ruùt TGNH nhaäp quyõ TM, Tham quan Du lòch</t>
  </si>
  <si>
    <t xml:space="preserve"> * Ñoaøn phí CÑ 40%
 * Kinh phí CÑ 35%</t>
  </si>
  <si>
    <t xml:space="preserve">BAÙO CAÙO TAØI CHÍNH COÂNG ÑOAØN NAÊM 2014
QUYEÁT TOAÙN THU - CHI NGAÂN SAÙCH </t>
  </si>
  <si>
    <t>Ngaøy  31  Thaùng  12  Naêm 2014</t>
  </si>
  <si>
    <t xml:space="preserve">    Nguyeãn Minh Haûi</t>
  </si>
  <si>
    <t xml:space="preserve">  Chuû tòch Coâng Ñoaøn</t>
  </si>
  <si>
    <t>BAÙO CAÙO
DÖÏ TOAÙN CHI QUYÕ COÂNG ÑOAØN QUYÙ 01/2015</t>
  </si>
  <si>
    <t xml:space="preserve">Stt
</t>
  </si>
  <si>
    <t>Toàn quyõ CÑ cuoái naêm 2014</t>
  </si>
  <si>
    <t xml:space="preserve">Phaàn döï kieán chi
</t>
  </si>
  <si>
    <t xml:space="preserve">Toàn quyõ
</t>
  </si>
  <si>
    <t xml:space="preserve">Ghi chuù
</t>
  </si>
  <si>
    <t>Trích noäp Kinh phí coâng ñoaøn quí 3,
 quí 4 naêm 2014</t>
  </si>
  <si>
    <t>Trích noäp Ñoaøn phí coâng ñoaøn quí 3,
 quí 4 naêm 2014</t>
  </si>
  <si>
    <t>Döï kieán chi Ñaïi hoäi CÑ caáp toå 
277 ngöôøi x 50.000 ñoàng/ ngöôøi</t>
  </si>
  <si>
    <t>Döï kieán chi ñaïi bieåu tham döï Ñaïi hoäi CÑ caáp coâng ty 120 ngöôøi x 100.000 ñoàng/ ngöôøi</t>
  </si>
  <si>
    <t>Döï kieán mua quaø taëng UVBCH coâng ñoaøn
 thoâi öùng cöû BCH nhieäm kyø môùi 3 ngöôøi x 300.000 ñoàng/ngöôøi</t>
  </si>
  <si>
    <t>Khen thöôûng ÑVCÑ ñaït thaønh tích
 naêm 2014 (caùc Phoøng, Ban, Ñoäi)</t>
  </si>
  <si>
    <t>Chi phuï caáp CBCÑ khoâng chuyeân traùch
 quí 4/2014</t>
  </si>
  <si>
    <t>Ngaøy 10  Thaùng  01  Naêm 2015</t>
  </si>
  <si>
    <t>Döï kieán chi sinh nhaät, thaêm hoûi ÑVCÑ</t>
  </si>
  <si>
    <t>Chi baét buoäc theo qui ñònh</t>
  </si>
  <si>
    <t>Ñaõ TH bình 
baàu KT caùc toå CÑ nhöng chöa chi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</si>
</sst>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(* #,##0_);_(* \(#,##0\);_(* &quot;-&quot;??_);_(@_)"/>
    <numFmt numFmtId="179" formatCode="_(* #,##0.0_);_(* \(#,##0.0\);_(* &quot;-&quot;??_);_(@_)"/>
  </numFmts>
  <fonts count="47">
    <font>
      <sz val="12"/>
      <name val="VNI-Times"/>
      <family val="0"/>
    </font>
    <font>
      <b/>
      <sz val="12"/>
      <name val="VNI-Times"/>
      <family val="0"/>
    </font>
    <font>
      <sz val="10"/>
      <name val="VNI-Times"/>
      <family val="0"/>
    </font>
    <font>
      <b/>
      <sz val="18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sz val="11"/>
      <name val="VNI-Times"/>
      <family val="0"/>
    </font>
    <font>
      <b/>
      <i/>
      <sz val="12"/>
      <name val="VNI-Times"/>
      <family val="0"/>
    </font>
    <font>
      <sz val="8"/>
      <name val="VNI-Times"/>
      <family val="0"/>
    </font>
    <font>
      <sz val="18"/>
      <name val="VNI-Times"/>
      <family val="0"/>
    </font>
    <font>
      <sz val="6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VNI-Times"/>
      <family val="0"/>
    </font>
    <font>
      <b/>
      <sz val="6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8" fontId="6" fillId="0" borderId="14" xfId="42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8" fontId="0" fillId="0" borderId="14" xfId="42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178" fontId="1" fillId="0" borderId="14" xfId="42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1" fillId="0" borderId="15" xfId="42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8" fontId="7" fillId="0" borderId="17" xfId="42" applyNumberFormat="1" applyFont="1" applyBorder="1" applyAlignment="1">
      <alignment vertical="center"/>
    </xf>
    <xf numFmtId="178" fontId="7" fillId="0" borderId="18" xfId="42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8" fontId="0" fillId="0" borderId="15" xfId="42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178" fontId="0" fillId="0" borderId="17" xfId="42" applyNumberFormat="1" applyFont="1" applyBorder="1" applyAlignment="1">
      <alignment/>
    </xf>
    <xf numFmtId="178" fontId="0" fillId="0" borderId="18" xfId="42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left"/>
    </xf>
    <xf numFmtId="178" fontId="0" fillId="0" borderId="14" xfId="42" applyNumberFormat="1" applyFont="1" applyBorder="1" applyAlignment="1">
      <alignment horizontal="center"/>
    </xf>
    <xf numFmtId="178" fontId="0" fillId="0" borderId="14" xfId="42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78" fontId="1" fillId="0" borderId="14" xfId="4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0" borderId="15" xfId="42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178" fontId="1" fillId="0" borderId="14" xfId="42" applyNumberFormat="1" applyFont="1" applyBorder="1" applyAlignment="1">
      <alignment/>
    </xf>
    <xf numFmtId="178" fontId="1" fillId="0" borderId="15" xfId="42" applyNumberFormat="1" applyFont="1" applyBorder="1" applyAlignment="1">
      <alignment horizontal="left" wrapText="1"/>
    </xf>
    <xf numFmtId="178" fontId="4" fillId="0" borderId="15" xfId="42" applyNumberFormat="1" applyFont="1" applyBorder="1" applyAlignment="1">
      <alignment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178" fontId="0" fillId="0" borderId="14" xfId="42" applyNumberFormat="1" applyFont="1" applyBorder="1" applyAlignment="1">
      <alignment horizontal="center" vertical="top"/>
    </xf>
    <xf numFmtId="178" fontId="0" fillId="0" borderId="14" xfId="42" applyNumberFormat="1" applyFont="1" applyBorder="1" applyAlignment="1">
      <alignment vertical="top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3">
      <selection activeCell="B19" sqref="B19:E19"/>
    </sheetView>
  </sheetViews>
  <sheetFormatPr defaultColWidth="8.796875" defaultRowHeight="15"/>
  <cols>
    <col min="1" max="1" width="4.8984375" style="0" customWidth="1"/>
    <col min="2" max="2" width="37.8984375" style="0" customWidth="1"/>
    <col min="3" max="3" width="16.19921875" style="0" customWidth="1"/>
    <col min="4" max="4" width="16.5" style="0" customWidth="1"/>
    <col min="5" max="5" width="17.3984375" style="0" customWidth="1"/>
  </cols>
  <sheetData>
    <row r="1" spans="1:5" ht="17.25">
      <c r="A1" s="5" t="s">
        <v>0</v>
      </c>
      <c r="B1" s="3"/>
      <c r="C1" s="29"/>
      <c r="D1" s="3"/>
      <c r="E1" s="3"/>
    </row>
    <row r="2" spans="1:5" ht="17.25">
      <c r="A2" s="40" t="s">
        <v>31</v>
      </c>
      <c r="B2" s="3"/>
      <c r="C2" s="29"/>
      <c r="D2" s="3"/>
      <c r="E2" s="3"/>
    </row>
    <row r="3" spans="1:5" ht="57" customHeight="1">
      <c r="A3" s="54" t="s">
        <v>47</v>
      </c>
      <c r="B3" s="54"/>
      <c r="C3" s="54"/>
      <c r="D3" s="54"/>
      <c r="E3" s="54"/>
    </row>
    <row r="4" spans="1:5" ht="18">
      <c r="A4" s="1"/>
      <c r="B4" s="3"/>
      <c r="C4" s="29"/>
      <c r="D4" s="3"/>
      <c r="E4" s="3"/>
    </row>
    <row r="5" spans="1:5" ht="18" thickBot="1">
      <c r="A5" s="29"/>
      <c r="B5" s="3"/>
      <c r="C5" s="29"/>
      <c r="D5" s="3"/>
      <c r="E5" s="3"/>
    </row>
    <row r="6" spans="1:5" ht="45" customHeight="1" thickTop="1">
      <c r="A6" s="45" t="s">
        <v>48</v>
      </c>
      <c r="B6" s="46" t="s">
        <v>2</v>
      </c>
      <c r="C6" s="46" t="s">
        <v>50</v>
      </c>
      <c r="D6" s="46" t="s">
        <v>51</v>
      </c>
      <c r="E6" s="47" t="s">
        <v>52</v>
      </c>
    </row>
    <row r="7" spans="1:5" ht="18">
      <c r="A7" s="48"/>
      <c r="B7" s="33" t="s">
        <v>49</v>
      </c>
      <c r="C7" s="49"/>
      <c r="D7" s="49">
        <v>201054748</v>
      </c>
      <c r="E7" s="50"/>
    </row>
    <row r="8" spans="1:5" ht="36">
      <c r="A8" s="31">
        <v>1</v>
      </c>
      <c r="B8" s="43" t="s">
        <v>53</v>
      </c>
      <c r="C8" s="49">
        <v>33166065</v>
      </c>
      <c r="D8" s="42">
        <f>D7-C8</f>
        <v>167888683</v>
      </c>
      <c r="E8" s="59" t="s">
        <v>62</v>
      </c>
    </row>
    <row r="9" spans="1:5" ht="36">
      <c r="A9" s="31">
        <v>2</v>
      </c>
      <c r="B9" s="43" t="s">
        <v>54</v>
      </c>
      <c r="C9" s="49">
        <v>40052682</v>
      </c>
      <c r="D9" s="42">
        <f aca="true" t="shared" si="0" ref="D9:D15">D8-C9</f>
        <v>127836001</v>
      </c>
      <c r="E9" s="59" t="s">
        <v>62</v>
      </c>
    </row>
    <row r="10" spans="1:5" ht="51.75">
      <c r="A10" s="61">
        <v>3</v>
      </c>
      <c r="B10" s="62" t="s">
        <v>58</v>
      </c>
      <c r="C10" s="63">
        <v>29100000</v>
      </c>
      <c r="D10" s="64">
        <f t="shared" si="0"/>
        <v>98736001</v>
      </c>
      <c r="E10" s="60" t="s">
        <v>63</v>
      </c>
    </row>
    <row r="11" spans="1:5" ht="34.5">
      <c r="A11" s="31">
        <v>4</v>
      </c>
      <c r="B11" s="43" t="s">
        <v>55</v>
      </c>
      <c r="C11" s="41">
        <v>13850000</v>
      </c>
      <c r="D11" s="42">
        <f t="shared" si="0"/>
        <v>84886001</v>
      </c>
      <c r="E11" s="32"/>
    </row>
    <row r="12" spans="1:5" ht="51.75">
      <c r="A12" s="31">
        <v>5</v>
      </c>
      <c r="B12" s="44" t="s">
        <v>56</v>
      </c>
      <c r="C12" s="41">
        <v>12000000</v>
      </c>
      <c r="D12" s="42">
        <f t="shared" si="0"/>
        <v>72886001</v>
      </c>
      <c r="E12" s="51"/>
    </row>
    <row r="13" spans="1:5" ht="51.75">
      <c r="A13" s="31">
        <v>6</v>
      </c>
      <c r="B13" s="43" t="s">
        <v>57</v>
      </c>
      <c r="C13" s="41">
        <v>900000</v>
      </c>
      <c r="D13" s="42">
        <f t="shared" si="0"/>
        <v>71986001</v>
      </c>
      <c r="E13" s="32"/>
    </row>
    <row r="14" spans="1:5" ht="17.25">
      <c r="A14" s="31">
        <v>7</v>
      </c>
      <c r="B14" s="43" t="s">
        <v>61</v>
      </c>
      <c r="C14" s="41">
        <v>12000000</v>
      </c>
      <c r="D14" s="42">
        <f t="shared" si="0"/>
        <v>59986001</v>
      </c>
      <c r="E14" s="32"/>
    </row>
    <row r="15" spans="1:5" ht="34.5">
      <c r="A15" s="31">
        <v>8</v>
      </c>
      <c r="B15" s="43" t="s">
        <v>59</v>
      </c>
      <c r="C15" s="41">
        <v>13524000</v>
      </c>
      <c r="D15" s="58">
        <f t="shared" si="0"/>
        <v>46462001</v>
      </c>
      <c r="E15" s="32"/>
    </row>
    <row r="16" spans="1:5" ht="40.5" customHeight="1" thickBot="1">
      <c r="A16" s="52"/>
      <c r="B16" s="34"/>
      <c r="C16" s="35"/>
      <c r="D16" s="36"/>
      <c r="E16" s="37"/>
    </row>
    <row r="17" ht="18" thickTop="1"/>
    <row r="18" spans="2:7" ht="17.25">
      <c r="B18" s="3"/>
      <c r="C18" s="3"/>
      <c r="D18" s="55" t="s">
        <v>60</v>
      </c>
      <c r="E18" s="55"/>
      <c r="F18" s="53"/>
      <c r="G18" s="53"/>
    </row>
    <row r="19" spans="2:7" ht="18">
      <c r="B19" s="2" t="s">
        <v>46</v>
      </c>
      <c r="C19" s="2"/>
      <c r="D19" s="67" t="s">
        <v>29</v>
      </c>
      <c r="E19" s="67"/>
      <c r="F19" s="30"/>
      <c r="G19" s="30"/>
    </row>
    <row r="20" spans="2:7" ht="17.25">
      <c r="B20" s="3"/>
      <c r="C20" s="3"/>
      <c r="D20" s="29"/>
      <c r="E20" s="29"/>
      <c r="F20" s="29"/>
      <c r="G20" s="38"/>
    </row>
    <row r="21" spans="2:7" ht="17.25">
      <c r="B21" s="3"/>
      <c r="C21" s="3"/>
      <c r="D21" s="29"/>
      <c r="E21" s="29"/>
      <c r="F21" s="29"/>
      <c r="G21" s="38"/>
    </row>
    <row r="22" spans="2:7" ht="17.25">
      <c r="B22" s="3"/>
      <c r="C22" s="3"/>
      <c r="D22" s="29"/>
      <c r="E22" s="29"/>
      <c r="F22" s="29"/>
      <c r="G22" s="38"/>
    </row>
    <row r="23" spans="2:7" ht="17.25">
      <c r="B23" s="3"/>
      <c r="C23" s="3"/>
      <c r="D23" s="29"/>
      <c r="E23" s="29"/>
      <c r="F23" s="29"/>
      <c r="G23" s="38"/>
    </row>
    <row r="24" spans="2:7" ht="18">
      <c r="B24" s="65" t="s">
        <v>45</v>
      </c>
      <c r="C24" s="66"/>
      <c r="D24" s="67" t="s">
        <v>35</v>
      </c>
      <c r="E24" s="67"/>
      <c r="F24" s="30"/>
      <c r="G24" s="30"/>
    </row>
  </sheetData>
  <sheetProtection/>
  <mergeCells count="4">
    <mergeCell ref="A3:E3"/>
    <mergeCell ref="D18:E18"/>
    <mergeCell ref="D19:E19"/>
    <mergeCell ref="D24:E24"/>
  </mergeCells>
  <printOptions/>
  <pageMargins left="0.35" right="0.17" top="0.42" bottom="0.17" header="0.42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5">
      <selection activeCell="D42" sqref="D42"/>
    </sheetView>
  </sheetViews>
  <sheetFormatPr defaultColWidth="8.796875" defaultRowHeight="15"/>
  <cols>
    <col min="1" max="1" width="4.3984375" style="0" customWidth="1"/>
    <col min="2" max="2" width="22.8984375" style="0" customWidth="1"/>
    <col min="3" max="3" width="12.3984375" style="0" customWidth="1"/>
    <col min="4" max="4" width="13.69921875" style="0" customWidth="1"/>
    <col min="5" max="6" width="14" style="0" customWidth="1"/>
    <col min="7" max="7" width="14.09765625" style="0" customWidth="1"/>
  </cols>
  <sheetData>
    <row r="1" spans="1:7" ht="18">
      <c r="A1" s="1" t="s">
        <v>32</v>
      </c>
      <c r="B1" s="2"/>
      <c r="C1" s="2"/>
      <c r="D1" s="3"/>
      <c r="E1" s="3"/>
      <c r="F1" s="3"/>
      <c r="G1" s="4"/>
    </row>
    <row r="2" spans="1:7" ht="17.25">
      <c r="A2" s="5" t="s">
        <v>33</v>
      </c>
      <c r="B2" s="3"/>
      <c r="C2" s="3"/>
      <c r="D2" s="3"/>
      <c r="E2" s="3"/>
      <c r="F2" s="3"/>
      <c r="G2" s="4"/>
    </row>
    <row r="3" spans="1:7" ht="17.25">
      <c r="A3" s="5"/>
      <c r="B3" s="3"/>
      <c r="C3" s="3"/>
      <c r="D3" s="3"/>
      <c r="E3" s="3"/>
      <c r="F3" s="3"/>
      <c r="G3" s="4"/>
    </row>
    <row r="4" spans="1:7" ht="59.25" customHeight="1" thickBot="1">
      <c r="A4" s="56" t="s">
        <v>43</v>
      </c>
      <c r="B4" s="56"/>
      <c r="C4" s="56"/>
      <c r="D4" s="56"/>
      <c r="E4" s="56"/>
      <c r="F4" s="56"/>
      <c r="G4" s="56"/>
    </row>
    <row r="5" spans="1:7" ht="52.5" thickTop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34</v>
      </c>
      <c r="G5" s="8" t="s">
        <v>30</v>
      </c>
    </row>
    <row r="6" spans="1:7" ht="17.25">
      <c r="A6" s="9"/>
      <c r="B6" s="10" t="s">
        <v>6</v>
      </c>
      <c r="C6" s="11"/>
      <c r="D6" s="12"/>
      <c r="E6" s="12"/>
      <c r="F6" s="12"/>
      <c r="G6" s="13"/>
    </row>
    <row r="7" spans="1:7" ht="17.25">
      <c r="A7" s="14" t="s">
        <v>7</v>
      </c>
      <c r="B7" s="15" t="s">
        <v>8</v>
      </c>
      <c r="C7" s="16">
        <v>54672020</v>
      </c>
      <c r="D7" s="16">
        <v>52032210</v>
      </c>
      <c r="E7" s="16">
        <v>50804185</v>
      </c>
      <c r="F7" s="16">
        <v>94760515</v>
      </c>
      <c r="G7" s="17">
        <f>C7+D7+E7+F7</f>
        <v>252268930</v>
      </c>
    </row>
    <row r="8" spans="1:7" ht="17.25">
      <c r="A8" s="14" t="s">
        <v>9</v>
      </c>
      <c r="B8" s="15" t="s">
        <v>10</v>
      </c>
      <c r="C8" s="16">
        <v>53306800</v>
      </c>
      <c r="D8" s="16">
        <v>51850620</v>
      </c>
      <c r="E8" s="16">
        <v>51530900</v>
      </c>
      <c r="F8" s="16">
        <v>48600805</v>
      </c>
      <c r="G8" s="17">
        <f>C8+D8+E8+F8</f>
        <v>205289125</v>
      </c>
    </row>
    <row r="9" spans="1:7" ht="17.25">
      <c r="A9" s="14" t="s">
        <v>11</v>
      </c>
      <c r="B9" s="18" t="s">
        <v>12</v>
      </c>
      <c r="C9" s="16">
        <v>501700</v>
      </c>
      <c r="D9" s="16">
        <v>1560000</v>
      </c>
      <c r="E9" s="16">
        <f>G115</f>
        <v>0</v>
      </c>
      <c r="F9" s="16">
        <v>3205985</v>
      </c>
      <c r="G9" s="17">
        <f>C9+D9+E9+F9</f>
        <v>5267685</v>
      </c>
    </row>
    <row r="10" spans="1:7" ht="34.5">
      <c r="A10" s="14" t="s">
        <v>14</v>
      </c>
      <c r="B10" s="39" t="s">
        <v>40</v>
      </c>
      <c r="C10" s="16">
        <v>120000000</v>
      </c>
      <c r="D10" s="16">
        <v>1260000000</v>
      </c>
      <c r="E10" s="16">
        <v>355859000</v>
      </c>
      <c r="F10" s="16">
        <f>G150</f>
        <v>0</v>
      </c>
      <c r="G10" s="17">
        <f>C10+D10+E10+F10</f>
        <v>1735859000</v>
      </c>
    </row>
    <row r="11" spans="1:7" ht="18">
      <c r="A11" s="14"/>
      <c r="B11" s="19" t="s">
        <v>13</v>
      </c>
      <c r="C11" s="20">
        <f>C7+C8+C9+C10</f>
        <v>228480520</v>
      </c>
      <c r="D11" s="20">
        <f>D7+D8+D9+D10</f>
        <v>1365442830</v>
      </c>
      <c r="E11" s="20">
        <f>E7+E8+E9+E10</f>
        <v>458194085</v>
      </c>
      <c r="F11" s="20">
        <f>F7+F8+F9+F10</f>
        <v>146567305</v>
      </c>
      <c r="G11" s="21">
        <f>SUM(G7:G10)</f>
        <v>2198684740</v>
      </c>
    </row>
    <row r="12" spans="1:7" ht="17.25">
      <c r="A12" s="14" t="s">
        <v>16</v>
      </c>
      <c r="B12" s="15" t="s">
        <v>15</v>
      </c>
      <c r="C12" s="16">
        <f>G47</f>
        <v>0</v>
      </c>
      <c r="D12" s="16"/>
      <c r="E12" s="16"/>
      <c r="F12" s="16"/>
      <c r="G12" s="17">
        <f>C12+D12+E12+F12</f>
        <v>0</v>
      </c>
    </row>
    <row r="13" spans="1:7" ht="17.25">
      <c r="A13" s="14" t="s">
        <v>22</v>
      </c>
      <c r="B13" s="15" t="s">
        <v>17</v>
      </c>
      <c r="C13" s="16">
        <v>248853507</v>
      </c>
      <c r="D13" s="16">
        <f>C27</f>
        <v>201403027</v>
      </c>
      <c r="E13" s="16">
        <f>D27</f>
        <v>168445064</v>
      </c>
      <c r="F13" s="16">
        <f>E27</f>
        <v>104285443</v>
      </c>
      <c r="G13" s="17">
        <f>C13</f>
        <v>248853507</v>
      </c>
    </row>
    <row r="14" spans="1:7" ht="18">
      <c r="A14" s="14"/>
      <c r="B14" s="19" t="s">
        <v>18</v>
      </c>
      <c r="C14" s="20">
        <f>C11+C12+C13</f>
        <v>477334027</v>
      </c>
      <c r="D14" s="20">
        <f>D11+D12+D13</f>
        <v>1566845857</v>
      </c>
      <c r="E14" s="20">
        <f>E11+E12+E13</f>
        <v>626639149</v>
      </c>
      <c r="F14" s="20">
        <f>F11+F12+F13</f>
        <v>250852748</v>
      </c>
      <c r="G14" s="24">
        <f>G11+G12+G13</f>
        <v>2447538247</v>
      </c>
    </row>
    <row r="15" spans="1:7" ht="18">
      <c r="A15" s="14"/>
      <c r="B15" s="22" t="s">
        <v>19</v>
      </c>
      <c r="C15" s="16"/>
      <c r="D15" s="16"/>
      <c r="E15" s="16"/>
      <c r="F15" s="16"/>
      <c r="G15" s="23"/>
    </row>
    <row r="16" spans="1:7" ht="17.25">
      <c r="A16" s="14" t="s">
        <v>7</v>
      </c>
      <c r="B16" s="15" t="s">
        <v>36</v>
      </c>
      <c r="C16" s="16"/>
      <c r="D16" s="16"/>
      <c r="E16" s="16"/>
      <c r="F16" s="16"/>
      <c r="G16" s="17">
        <f aca="true" t="shared" si="0" ref="G16:G22">C16+D16+E16+F16</f>
        <v>0</v>
      </c>
    </row>
    <row r="17" spans="1:7" ht="17.25">
      <c r="A17" s="14" t="s">
        <v>9</v>
      </c>
      <c r="B17" s="15" t="s">
        <v>37</v>
      </c>
      <c r="C17" s="16">
        <v>14904000</v>
      </c>
      <c r="D17" s="16">
        <v>14559000</v>
      </c>
      <c r="E17" s="16">
        <v>13409000</v>
      </c>
      <c r="F17" s="16">
        <v>13524000</v>
      </c>
      <c r="G17" s="17">
        <f t="shared" si="0"/>
        <v>56396000</v>
      </c>
    </row>
    <row r="18" spans="1:7" ht="17.25">
      <c r="A18" s="14" t="s">
        <v>11</v>
      </c>
      <c r="B18" s="15" t="s">
        <v>20</v>
      </c>
      <c r="C18" s="16">
        <f>G53</f>
        <v>0</v>
      </c>
      <c r="D18" s="16">
        <v>75000</v>
      </c>
      <c r="E18" s="16">
        <v>1250000</v>
      </c>
      <c r="F18" s="16">
        <v>1162000</v>
      </c>
      <c r="G18" s="17">
        <f t="shared" si="0"/>
        <v>2487000</v>
      </c>
    </row>
    <row r="19" spans="1:7" ht="17.25">
      <c r="A19" s="14" t="s">
        <v>14</v>
      </c>
      <c r="B19" s="15" t="s">
        <v>21</v>
      </c>
      <c r="C19" s="16">
        <v>129127000</v>
      </c>
      <c r="D19" s="16">
        <v>70510000</v>
      </c>
      <c r="E19" s="16">
        <v>31742000</v>
      </c>
      <c r="F19" s="16">
        <v>19212000</v>
      </c>
      <c r="G19" s="17">
        <f t="shared" si="0"/>
        <v>250591000</v>
      </c>
    </row>
    <row r="20" spans="1:7" ht="17.25">
      <c r="A20" s="14" t="s">
        <v>16</v>
      </c>
      <c r="B20" s="15" t="s">
        <v>38</v>
      </c>
      <c r="C20" s="16">
        <v>11900000</v>
      </c>
      <c r="D20" s="16">
        <v>18646000</v>
      </c>
      <c r="E20" s="16">
        <v>36300000</v>
      </c>
      <c r="F20" s="16">
        <v>15900000</v>
      </c>
      <c r="G20" s="17">
        <f t="shared" si="0"/>
        <v>82746000</v>
      </c>
    </row>
    <row r="21" spans="1:7" ht="17.25">
      <c r="A21" s="14" t="s">
        <v>22</v>
      </c>
      <c r="B21" s="15" t="s">
        <v>23</v>
      </c>
      <c r="C21" s="16">
        <f>G56</f>
        <v>0</v>
      </c>
      <c r="D21" s="16">
        <f>G91</f>
        <v>0</v>
      </c>
      <c r="E21" s="16">
        <f>G127</f>
        <v>0</v>
      </c>
      <c r="F21" s="16">
        <f>G161</f>
        <v>0</v>
      </c>
      <c r="G21" s="17">
        <f t="shared" si="0"/>
        <v>0</v>
      </c>
    </row>
    <row r="22" spans="1:7" ht="34.5">
      <c r="A22" s="14" t="s">
        <v>25</v>
      </c>
      <c r="B22" s="39" t="s">
        <v>41</v>
      </c>
      <c r="C22" s="16">
        <v>120000000</v>
      </c>
      <c r="D22" s="16">
        <v>1254061000</v>
      </c>
      <c r="E22" s="16">
        <v>361575000</v>
      </c>
      <c r="F22" s="16">
        <f>G162</f>
        <v>0</v>
      </c>
      <c r="G22" s="17">
        <f t="shared" si="0"/>
        <v>1735636000</v>
      </c>
    </row>
    <row r="23" spans="1:7" ht="18">
      <c r="A23" s="14"/>
      <c r="B23" s="19" t="s">
        <v>24</v>
      </c>
      <c r="C23" s="20">
        <f>C16+C17+C18+C19+C20+C21+C22</f>
        <v>275931000</v>
      </c>
      <c r="D23" s="20">
        <f>D16+D17+D18+D19+D20+D21+D22</f>
        <v>1357851000</v>
      </c>
      <c r="E23" s="20">
        <f>E16+E17+E18+E19+E20+E21+E22</f>
        <v>444276000</v>
      </c>
      <c r="F23" s="20">
        <f>F16+F17+F18+F19+F20+F21+F22</f>
        <v>49798000</v>
      </c>
      <c r="G23" s="24">
        <f>G16+G17+G18+G19+G20+G21+G22</f>
        <v>2127856000</v>
      </c>
    </row>
    <row r="24" spans="1:7" ht="17.25">
      <c r="A24" s="14" t="s">
        <v>25</v>
      </c>
      <c r="B24" s="15" t="s">
        <v>26</v>
      </c>
      <c r="C24" s="16"/>
      <c r="D24" s="16"/>
      <c r="E24" s="16"/>
      <c r="F24" s="16"/>
      <c r="G24" s="17">
        <f>C24+D24+E24+F24</f>
        <v>0</v>
      </c>
    </row>
    <row r="25" spans="1:7" ht="34.5">
      <c r="A25" s="14"/>
      <c r="B25" s="39" t="s">
        <v>42</v>
      </c>
      <c r="C25" s="16">
        <f>G60</f>
        <v>0</v>
      </c>
      <c r="D25" s="16">
        <v>40549793</v>
      </c>
      <c r="E25" s="16">
        <v>78077706</v>
      </c>
      <c r="F25" s="16">
        <f>G165</f>
        <v>0</v>
      </c>
      <c r="G25" s="17">
        <f>C25+D25+E25+F25</f>
        <v>118627499</v>
      </c>
    </row>
    <row r="26" spans="1:7" ht="18">
      <c r="A26" s="14"/>
      <c r="B26" s="19" t="s">
        <v>27</v>
      </c>
      <c r="C26" s="20">
        <f>C23+C24+C25</f>
        <v>275931000</v>
      </c>
      <c r="D26" s="20">
        <f>D23+D24+D25</f>
        <v>1398400793</v>
      </c>
      <c r="E26" s="20">
        <f>E23+E24+E25</f>
        <v>522353706</v>
      </c>
      <c r="F26" s="20">
        <f>F23+F24+F25</f>
        <v>49798000</v>
      </c>
      <c r="G26" s="24">
        <f>G23+G24+G25</f>
        <v>2246483499</v>
      </c>
    </row>
    <row r="27" spans="1:7" ht="18.75" thickBot="1">
      <c r="A27" s="25"/>
      <c r="B27" s="26" t="s">
        <v>39</v>
      </c>
      <c r="C27" s="27">
        <f>C14-C26</f>
        <v>201403027</v>
      </c>
      <c r="D27" s="27">
        <f>D14-D26</f>
        <v>168445064</v>
      </c>
      <c r="E27" s="27">
        <f>E14-E26</f>
        <v>104285443</v>
      </c>
      <c r="F27" s="27">
        <f>F14-F26</f>
        <v>201054748</v>
      </c>
      <c r="G27" s="28">
        <f>G14-G26</f>
        <v>201054748</v>
      </c>
    </row>
    <row r="28" spans="1:7" ht="18" thickTop="1">
      <c r="A28" s="4"/>
      <c r="B28" s="4"/>
      <c r="C28" s="4"/>
      <c r="D28" s="4"/>
      <c r="E28" s="4"/>
      <c r="F28" s="4"/>
      <c r="G28" s="4"/>
    </row>
    <row r="29" spans="1:7" ht="17.25">
      <c r="A29" s="3"/>
      <c r="B29" s="3"/>
      <c r="C29" s="3"/>
      <c r="D29" s="3"/>
      <c r="E29" s="55" t="s">
        <v>44</v>
      </c>
      <c r="F29" s="57"/>
      <c r="G29" s="57"/>
    </row>
    <row r="30" spans="1:7" ht="18">
      <c r="A30" s="2"/>
      <c r="B30" s="2" t="s">
        <v>46</v>
      </c>
      <c r="C30" s="2"/>
      <c r="D30" s="68" t="s">
        <v>28</v>
      </c>
      <c r="E30" s="67" t="s">
        <v>29</v>
      </c>
      <c r="F30" s="67"/>
      <c r="G30" s="67"/>
    </row>
    <row r="31" spans="1:7" ht="18">
      <c r="A31" s="2"/>
      <c r="B31" s="2"/>
      <c r="C31" s="2"/>
      <c r="D31" s="68"/>
      <c r="E31" s="69"/>
      <c r="F31" s="69"/>
      <c r="G31" s="70"/>
    </row>
    <row r="32" spans="1:7" ht="18">
      <c r="A32" s="2"/>
      <c r="B32" s="2"/>
      <c r="C32" s="2"/>
      <c r="D32" s="68"/>
      <c r="E32" s="69"/>
      <c r="F32" s="69"/>
      <c r="G32" s="70"/>
    </row>
    <row r="33" spans="1:7" ht="18">
      <c r="A33" s="2"/>
      <c r="B33" s="2"/>
      <c r="C33" s="2"/>
      <c r="D33" s="68"/>
      <c r="E33" s="69"/>
      <c r="F33" s="69"/>
      <c r="G33" s="70"/>
    </row>
    <row r="34" spans="1:7" ht="18">
      <c r="A34" s="2"/>
      <c r="B34" s="2"/>
      <c r="C34" s="2"/>
      <c r="D34" s="68"/>
      <c r="E34" s="69"/>
      <c r="F34" s="69"/>
      <c r="G34" s="70"/>
    </row>
    <row r="35" spans="1:7" ht="18">
      <c r="A35" s="66"/>
      <c r="B35" s="65" t="s">
        <v>45</v>
      </c>
      <c r="C35" s="66"/>
      <c r="D35" s="66"/>
      <c r="E35" s="67" t="s">
        <v>35</v>
      </c>
      <c r="F35" s="67"/>
      <c r="G35" s="67"/>
    </row>
  </sheetData>
  <sheetProtection/>
  <mergeCells count="4">
    <mergeCell ref="A4:G4"/>
    <mergeCell ref="E29:G29"/>
    <mergeCell ref="E30:G30"/>
    <mergeCell ref="E35:G35"/>
  </mergeCells>
  <printOptions horizont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MinhHai</cp:lastModifiedBy>
  <cp:lastPrinted>2015-01-12T01:53:09Z</cp:lastPrinted>
  <dcterms:created xsi:type="dcterms:W3CDTF">2007-12-04T01:58:45Z</dcterms:created>
  <dcterms:modified xsi:type="dcterms:W3CDTF">2015-01-12T02:18:05Z</dcterms:modified>
  <cp:category/>
  <cp:version/>
  <cp:contentType/>
  <cp:contentStatus/>
</cp:coreProperties>
</file>